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Yurt dışı" sheetId="1" r:id="rId1"/>
    <sheet name="Yurt içi" sheetId="2" r:id="rId2"/>
  </sheets>
  <definedNames>
    <definedName name="_xlnm.Print_Area" localSheetId="0">'Yurt dışı'!$A$1:$I$33</definedName>
  </definedNames>
  <calcPr fullCalcOnLoad="1"/>
</workbook>
</file>

<file path=xl/sharedStrings.xml><?xml version="1.0" encoding="utf-8"?>
<sst xmlns="http://schemas.openxmlformats.org/spreadsheetml/2006/main" count="109" uniqueCount="69">
  <si>
    <t>Adı, Soyadı (Ünvanı)</t>
  </si>
  <si>
    <t>Adresi</t>
  </si>
  <si>
    <t>Vergi Dairesi</t>
  </si>
  <si>
    <t>Vergi Kimlik No</t>
  </si>
  <si>
    <t>YTB Tarih ve Sayısı</t>
  </si>
  <si>
    <t>Adı ve Özelliği</t>
  </si>
  <si>
    <t>Miktarı</t>
  </si>
  <si>
    <t>(Set)</t>
  </si>
  <si>
    <t xml:space="preserve">İstisnadan </t>
  </si>
  <si>
    <t>Sıra</t>
  </si>
  <si>
    <t>Menşei Ülke</t>
  </si>
  <si>
    <t>Toplam Tutarı</t>
  </si>
  <si>
    <t xml:space="preserve">Toplam Tutarı </t>
  </si>
  <si>
    <t>Gümrük Beyn.</t>
  </si>
  <si>
    <t>No</t>
  </si>
  <si>
    <t>Döviz Tutarı</t>
  </si>
  <si>
    <t>(FOB $)</t>
  </si>
  <si>
    <t>Tarih/Sayısı</t>
  </si>
  <si>
    <t>Yarar.için</t>
  </si>
  <si>
    <t>(FOB)</t>
  </si>
  <si>
    <t>Güm.İdare Ony.</t>
  </si>
  <si>
    <t xml:space="preserve">Aksesuarları ile birlikte </t>
  </si>
  <si>
    <t>YURT DIŞINDAN TEMİN EDİLECEK MAKİNA VE TEÇHİZAT LİSTESİ</t>
  </si>
  <si>
    <t>$</t>
  </si>
  <si>
    <t>(FOB TL)</t>
  </si>
  <si>
    <t>€</t>
  </si>
  <si>
    <t>CNC Yatay İşleme Merkezi</t>
  </si>
  <si>
    <t>CNC Dik İşleme Merkezi</t>
  </si>
  <si>
    <t>CNC Torna</t>
  </si>
  <si>
    <t>3 Boyutlu Ölçüm Cihazı</t>
  </si>
  <si>
    <t>Spectra Analiz Cihazı</t>
  </si>
  <si>
    <t>Kalıp Isı Kontrol Makinesi</t>
  </si>
  <si>
    <t>YURTİÇİNDEN TEMİN EDİLECEK MAKİNA VE TEÇHİZAT LİSTESİ</t>
  </si>
  <si>
    <t>YTB Tarih Sayısı</t>
  </si>
  <si>
    <t>Satın Alınanların</t>
  </si>
  <si>
    <t>İstisnadan</t>
  </si>
  <si>
    <t xml:space="preserve"> </t>
  </si>
  <si>
    <t>(KDV Hariç)</t>
  </si>
  <si>
    <t>Yararlanalar için</t>
  </si>
  <si>
    <t>Satıcının Onayı</t>
  </si>
  <si>
    <t>Aksesuarları ile birlikte</t>
  </si>
  <si>
    <t>Birim</t>
  </si>
  <si>
    <t>Tutarı TL</t>
  </si>
  <si>
    <t>Fatura Tarih</t>
  </si>
  <si>
    <t>Fiyatı TL</t>
  </si>
  <si>
    <t>Sayısı</t>
  </si>
  <si>
    <t>Sanayi Tip Parça Yıkama Makinesi</t>
  </si>
  <si>
    <t>Parça Üzerinde Varlık Kontrol Makinesi</t>
  </si>
  <si>
    <t>400 tonluk Metal Enjeksiyon Presi</t>
  </si>
  <si>
    <t>750 tonluk Metal Enjeksiyon Presi</t>
  </si>
  <si>
    <t>5 tonluk Vinç</t>
  </si>
  <si>
    <t>550 tonluk Metal Enjeksiyon Presi</t>
  </si>
  <si>
    <t>300 tonluk Metal Enjeksiyon Presi</t>
  </si>
  <si>
    <t>Jeneratör</t>
  </si>
  <si>
    <t>Forklift</t>
  </si>
  <si>
    <t>Kompresör</t>
  </si>
  <si>
    <t>Trafo</t>
  </si>
  <si>
    <t>Bilgi İşlem Ünitesi</t>
  </si>
  <si>
    <t>Server</t>
  </si>
  <si>
    <t>300'lük Bekletme Fırını</t>
  </si>
  <si>
    <t>500'lük Bekletme Fırını</t>
  </si>
  <si>
    <t>Regülatör</t>
  </si>
  <si>
    <t>Pnömatik Ölçüm Cihazı</t>
  </si>
  <si>
    <t>Trim Presi</t>
  </si>
  <si>
    <t>Otomatik Kalıp Spreyleme Makinesi</t>
  </si>
  <si>
    <t>Otomatik Parça Alıcı Makinesi</t>
  </si>
  <si>
    <t>Otomatik Yükleme Makinesi</t>
  </si>
  <si>
    <t>300'lük Tambur Tipi Kumlama Makinesi</t>
  </si>
  <si>
    <t>Ergitme Fırını ( 600 kg lık)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</si>
</sst>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"/>
    <numFmt numFmtId="181" formatCode="#,##0\ [$USD]"/>
    <numFmt numFmtId="182" formatCode="[$€-2]\ #,##0.00"/>
    <numFmt numFmtId="183" formatCode="#,##0.00\ [$€-1]"/>
    <numFmt numFmtId="184" formatCode="#,##0.0\ [$€-1]"/>
    <numFmt numFmtId="185" formatCode="#,##0\ [$€-1]"/>
    <numFmt numFmtId="186" formatCode="#,##0\ [$€-1];[Red]\-#,##0\ [$€-1]"/>
    <numFmt numFmtId="187" formatCode="#,##0;[Red]#,##0"/>
    <numFmt numFmtId="188" formatCode="0;[Red]0"/>
    <numFmt numFmtId="189" formatCode="[$$-409]#,##0;[Red][$$-409]#,##0"/>
    <numFmt numFmtId="190" formatCode="_-* #,##0\ [$USD]_-;\-* #,##0\ [$USD]_-;_-* &quot;-&quot;\ [$USD]_-;_-@_-"/>
    <numFmt numFmtId="191" formatCode="#,##0.00;[Red]#,##0.00"/>
    <numFmt numFmtId="192" formatCode="#,##0.000;[Red]#,##0.000"/>
    <numFmt numFmtId="193" formatCode="#,##0.00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_ * #,##0_ ;_ * \-#,##0_ ;_ * &quot;-&quot;??_ ;_ @_ "/>
    <numFmt numFmtId="198" formatCode="#,##0.00\ _T_L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9"/>
      <name val="Arial"/>
      <family val="0"/>
    </font>
    <font>
      <sz val="9"/>
      <color indexed="10"/>
      <name val="Bookman Old Style"/>
      <family val="1"/>
    </font>
    <font>
      <b/>
      <sz val="10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91" fontId="5" fillId="0" borderId="0" xfId="0" applyNumberFormat="1" applyFont="1" applyFill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98" fontId="6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98" fontId="6" fillId="0" borderId="0" xfId="0" applyNumberFormat="1" applyFont="1" applyAlignment="1">
      <alignment horizontal="left"/>
    </xf>
    <xf numFmtId="187" fontId="6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87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87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87" fontId="7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7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87" fontId="6" fillId="0" borderId="14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7" fontId="6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7" fontId="6" fillId="0" borderId="12" xfId="0" applyNumberFormat="1" applyFont="1" applyBorder="1" applyAlignment="1">
      <alignment/>
    </xf>
    <xf numFmtId="187" fontId="6" fillId="0" borderId="14" xfId="0" applyNumberFormat="1" applyFont="1" applyBorder="1" applyAlignment="1">
      <alignment/>
    </xf>
    <xf numFmtId="187" fontId="6" fillId="0" borderId="15" xfId="0" applyNumberFormat="1" applyFont="1" applyBorder="1" applyAlignment="1">
      <alignment/>
    </xf>
    <xf numFmtId="187" fontId="6" fillId="0" borderId="16" xfId="0" applyNumberFormat="1" applyFont="1" applyBorder="1" applyAlignment="1">
      <alignment horizontal="right"/>
    </xf>
    <xf numFmtId="187" fontId="6" fillId="0" borderId="12" xfId="0" applyNumberFormat="1" applyFont="1" applyBorder="1" applyAlignment="1">
      <alignment horizontal="center"/>
    </xf>
    <xf numFmtId="187" fontId="6" fillId="0" borderId="17" xfId="0" applyNumberFormat="1" applyFont="1" applyBorder="1" applyAlignment="1">
      <alignment horizontal="right"/>
    </xf>
    <xf numFmtId="187" fontId="6" fillId="0" borderId="14" xfId="0" applyNumberFormat="1" applyFont="1" applyBorder="1" applyAlignment="1">
      <alignment horizontal="center"/>
    </xf>
    <xf numFmtId="187" fontId="6" fillId="0" borderId="18" xfId="0" applyNumberFormat="1" applyFont="1" applyBorder="1" applyAlignment="1">
      <alignment horizontal="right"/>
    </xf>
    <xf numFmtId="187" fontId="6" fillId="0" borderId="15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187" fontId="6" fillId="0" borderId="20" xfId="0" applyNumberFormat="1" applyFont="1" applyBorder="1" applyAlignment="1">
      <alignment horizontal="right"/>
    </xf>
    <xf numFmtId="187" fontId="6" fillId="0" borderId="21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4" fillId="0" borderId="0" xfId="0" applyFont="1" applyFill="1" applyAlignment="1">
      <alignment/>
    </xf>
    <xf numFmtId="187" fontId="6" fillId="0" borderId="0" xfId="0" applyNumberFormat="1" applyFont="1" applyAlignment="1">
      <alignment horizontal="center"/>
    </xf>
    <xf numFmtId="191" fontId="6" fillId="0" borderId="1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87" fontId="7" fillId="0" borderId="19" xfId="0" applyNumberFormat="1" applyFont="1" applyBorder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191" fontId="7" fillId="0" borderId="1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91" fontId="7" fillId="0" borderId="1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91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91" fontId="7" fillId="0" borderId="17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191" fontId="7" fillId="0" borderId="19" xfId="0" applyNumberFormat="1" applyFont="1" applyBorder="1" applyAlignment="1">
      <alignment/>
    </xf>
    <xf numFmtId="0" fontId="7" fillId="0" borderId="0" xfId="0" applyFont="1" applyAlignment="1">
      <alignment horizontal="center"/>
    </xf>
    <xf numFmtId="187" fontId="7" fillId="0" borderId="16" xfId="0" applyNumberFormat="1" applyFont="1" applyBorder="1" applyAlignment="1">
      <alignment horizontal="center"/>
    </xf>
    <xf numFmtId="187" fontId="7" fillId="0" borderId="12" xfId="0" applyNumberFormat="1" applyFont="1" applyBorder="1" applyAlignment="1">
      <alignment horizontal="center"/>
    </xf>
    <xf numFmtId="187" fontId="7" fillId="0" borderId="17" xfId="0" applyNumberFormat="1" applyFont="1" applyBorder="1" applyAlignment="1">
      <alignment horizontal="center"/>
    </xf>
    <xf numFmtId="187" fontId="7" fillId="0" borderId="14" xfId="0" applyNumberFormat="1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4.57421875" style="7" bestFit="1" customWidth="1"/>
    <col min="2" max="2" width="57.00390625" style="7" bestFit="1" customWidth="1"/>
    <col min="3" max="3" width="9.00390625" style="7" customWidth="1"/>
    <col min="4" max="4" width="9.140625" style="7" bestFit="1" customWidth="1"/>
    <col min="5" max="5" width="3.57421875" style="63" customWidth="1"/>
    <col min="6" max="6" width="14.421875" style="7" bestFit="1" customWidth="1"/>
    <col min="7" max="8" width="14.8515625" style="7" bestFit="1" customWidth="1"/>
    <col min="9" max="9" width="15.7109375" style="7" bestFit="1" customWidth="1"/>
    <col min="10" max="16384" width="9.140625" style="7" customWidth="1"/>
  </cols>
  <sheetData>
    <row r="2" spans="1:9" ht="12">
      <c r="A2" s="93" t="s">
        <v>22</v>
      </c>
      <c r="B2" s="93"/>
      <c r="C2" s="93"/>
      <c r="D2" s="93"/>
      <c r="E2" s="93"/>
      <c r="F2" s="93"/>
      <c r="G2" s="93"/>
      <c r="H2" s="93"/>
      <c r="I2" s="93"/>
    </row>
    <row r="3" spans="1:9" ht="12">
      <c r="A3" s="6"/>
      <c r="B3" s="8"/>
      <c r="C3" s="9"/>
      <c r="D3" s="10"/>
      <c r="E3" s="61"/>
      <c r="F3" s="11"/>
      <c r="G3" s="11"/>
      <c r="H3" s="12"/>
      <c r="I3" s="8"/>
    </row>
    <row r="4" spans="1:9" ht="12">
      <c r="A4" s="12"/>
      <c r="B4" s="1" t="s">
        <v>0</v>
      </c>
      <c r="C4" s="1"/>
      <c r="D4" s="1"/>
      <c r="E4" s="4"/>
      <c r="F4" s="4"/>
      <c r="G4" s="2"/>
      <c r="H4" s="12"/>
      <c r="I4" s="8"/>
    </row>
    <row r="5" spans="1:9" ht="12">
      <c r="A5" s="12"/>
      <c r="B5" s="1" t="s">
        <v>1</v>
      </c>
      <c r="C5" s="40"/>
      <c r="D5" s="40"/>
      <c r="E5" s="4"/>
      <c r="F5" s="4"/>
      <c r="G5" s="2"/>
      <c r="H5" s="12"/>
      <c r="I5" s="8"/>
    </row>
    <row r="6" spans="1:9" ht="12">
      <c r="A6" s="12"/>
      <c r="B6" s="1" t="s">
        <v>2</v>
      </c>
      <c r="C6" s="1"/>
      <c r="D6" s="1"/>
      <c r="E6" s="4"/>
      <c r="F6" s="4"/>
      <c r="G6" s="2"/>
      <c r="H6" s="12"/>
      <c r="I6" s="8"/>
    </row>
    <row r="7" spans="1:9" ht="12">
      <c r="A7" s="12"/>
      <c r="B7" s="1" t="s">
        <v>3</v>
      </c>
      <c r="C7" s="1"/>
      <c r="D7" s="1"/>
      <c r="E7" s="4"/>
      <c r="F7" s="4"/>
      <c r="G7" s="2"/>
      <c r="H7" s="12"/>
      <c r="I7" s="8"/>
    </row>
    <row r="8" spans="1:9" ht="12">
      <c r="A8" s="12"/>
      <c r="B8" s="1" t="s">
        <v>4</v>
      </c>
      <c r="C8" s="60"/>
      <c r="D8" s="3"/>
      <c r="E8" s="4"/>
      <c r="F8" s="4"/>
      <c r="G8" s="2"/>
      <c r="H8" s="12"/>
      <c r="I8" s="8"/>
    </row>
    <row r="9" spans="1:9" ht="12">
      <c r="A9" s="12"/>
      <c r="B9" s="13"/>
      <c r="C9" s="14"/>
      <c r="D9" s="15"/>
      <c r="E9" s="61"/>
      <c r="F9" s="16"/>
      <c r="G9" s="16"/>
      <c r="H9" s="12"/>
      <c r="I9" s="8"/>
    </row>
    <row r="10" spans="1:9" ht="12">
      <c r="A10" s="17" t="s">
        <v>9</v>
      </c>
      <c r="B10" s="18" t="s">
        <v>5</v>
      </c>
      <c r="C10" s="18" t="s">
        <v>6</v>
      </c>
      <c r="D10" s="94" t="s">
        <v>10</v>
      </c>
      <c r="E10" s="95"/>
      <c r="F10" s="19" t="s">
        <v>11</v>
      </c>
      <c r="G10" s="19" t="s">
        <v>12</v>
      </c>
      <c r="H10" s="18" t="s">
        <v>13</v>
      </c>
      <c r="I10" s="18" t="s">
        <v>8</v>
      </c>
    </row>
    <row r="11" spans="1:9" ht="12">
      <c r="A11" s="20" t="s">
        <v>14</v>
      </c>
      <c r="B11" s="21"/>
      <c r="C11" s="21" t="s">
        <v>7</v>
      </c>
      <c r="D11" s="96" t="s">
        <v>15</v>
      </c>
      <c r="E11" s="97"/>
      <c r="F11" s="22" t="s">
        <v>16</v>
      </c>
      <c r="G11" s="22" t="s">
        <v>24</v>
      </c>
      <c r="H11" s="21" t="s">
        <v>17</v>
      </c>
      <c r="I11" s="21" t="s">
        <v>18</v>
      </c>
    </row>
    <row r="12" spans="1:9" ht="12">
      <c r="A12" s="23"/>
      <c r="B12" s="21"/>
      <c r="C12" s="24"/>
      <c r="D12" s="96" t="s">
        <v>19</v>
      </c>
      <c r="E12" s="97"/>
      <c r="F12" s="22"/>
      <c r="G12" s="25"/>
      <c r="H12" s="24"/>
      <c r="I12" s="24" t="s">
        <v>20</v>
      </c>
    </row>
    <row r="13" spans="1:9" ht="12">
      <c r="A13" s="26"/>
      <c r="B13" s="37"/>
      <c r="C13" s="41"/>
      <c r="D13" s="47"/>
      <c r="E13" s="48"/>
      <c r="F13" s="44"/>
      <c r="G13" s="27"/>
      <c r="H13" s="38"/>
      <c r="I13" s="28"/>
    </row>
    <row r="14" spans="1:9" ht="12">
      <c r="A14" s="30">
        <v>1</v>
      </c>
      <c r="B14" s="39" t="s">
        <v>26</v>
      </c>
      <c r="C14" s="42">
        <v>2</v>
      </c>
      <c r="D14" s="49">
        <v>400000</v>
      </c>
      <c r="E14" s="50" t="s">
        <v>25</v>
      </c>
      <c r="F14" s="45">
        <f>G14/1.58</f>
        <v>531645.5696202532</v>
      </c>
      <c r="G14" s="31">
        <f>D14*2.1</f>
        <v>840000</v>
      </c>
      <c r="H14" s="32"/>
      <c r="I14" s="29"/>
    </row>
    <row r="15" spans="1:9" ht="12">
      <c r="A15" s="33"/>
      <c r="B15" s="5" t="s">
        <v>21</v>
      </c>
      <c r="C15" s="43"/>
      <c r="D15" s="51"/>
      <c r="E15" s="52"/>
      <c r="F15" s="46"/>
      <c r="G15" s="34"/>
      <c r="H15" s="35"/>
      <c r="I15" s="36"/>
    </row>
    <row r="16" spans="1:9" ht="12">
      <c r="A16" s="26"/>
      <c r="B16" s="37"/>
      <c r="C16" s="41"/>
      <c r="D16" s="49"/>
      <c r="E16" s="50"/>
      <c r="F16" s="44"/>
      <c r="G16" s="27"/>
      <c r="H16" s="38"/>
      <c r="I16" s="28"/>
    </row>
    <row r="17" spans="1:9" ht="12">
      <c r="A17" s="30">
        <v>2</v>
      </c>
      <c r="B17" s="39" t="s">
        <v>27</v>
      </c>
      <c r="C17" s="42">
        <v>2</v>
      </c>
      <c r="D17" s="49">
        <v>220000</v>
      </c>
      <c r="E17" s="62" t="s">
        <v>23</v>
      </c>
      <c r="F17" s="45">
        <f>D17</f>
        <v>220000</v>
      </c>
      <c r="G17" s="31">
        <f>D17*1.58</f>
        <v>347600</v>
      </c>
      <c r="H17" s="39"/>
      <c r="I17" s="29"/>
    </row>
    <row r="18" spans="1:9" ht="12">
      <c r="A18" s="33"/>
      <c r="B18" s="5" t="s">
        <v>21</v>
      </c>
      <c r="C18" s="43"/>
      <c r="D18" s="49"/>
      <c r="E18" s="50"/>
      <c r="F18" s="46"/>
      <c r="G18" s="34"/>
      <c r="H18" s="39"/>
      <c r="I18" s="36"/>
    </row>
    <row r="19" spans="1:9" ht="12">
      <c r="A19" s="26"/>
      <c r="B19" s="37"/>
      <c r="C19" s="41"/>
      <c r="D19" s="47"/>
      <c r="E19" s="48"/>
      <c r="F19" s="44"/>
      <c r="G19" s="27"/>
      <c r="H19" s="38"/>
      <c r="I19" s="28"/>
    </row>
    <row r="20" spans="1:9" ht="12">
      <c r="A20" s="30">
        <v>3</v>
      </c>
      <c r="B20" s="39" t="s">
        <v>28</v>
      </c>
      <c r="C20" s="42">
        <v>3</v>
      </c>
      <c r="D20" s="49">
        <v>225000</v>
      </c>
      <c r="E20" s="50" t="s">
        <v>23</v>
      </c>
      <c r="F20" s="45">
        <f>D20</f>
        <v>225000</v>
      </c>
      <c r="G20" s="31">
        <f>D20*1.58</f>
        <v>355500</v>
      </c>
      <c r="H20" s="32"/>
      <c r="I20" s="29"/>
    </row>
    <row r="21" spans="1:9" ht="12">
      <c r="A21" s="33"/>
      <c r="B21" s="39" t="s">
        <v>21</v>
      </c>
      <c r="C21" s="43"/>
      <c r="D21" s="51"/>
      <c r="E21" s="52"/>
      <c r="F21" s="46"/>
      <c r="G21" s="34"/>
      <c r="H21" s="35"/>
      <c r="I21" s="36"/>
    </row>
    <row r="22" spans="1:9" ht="12">
      <c r="A22" s="26"/>
      <c r="B22" s="37"/>
      <c r="C22" s="41"/>
      <c r="D22" s="49"/>
      <c r="E22" s="50"/>
      <c r="F22" s="44"/>
      <c r="G22" s="27"/>
      <c r="H22" s="38"/>
      <c r="I22" s="28"/>
    </row>
    <row r="23" spans="1:9" ht="12">
      <c r="A23" s="30">
        <v>4</v>
      </c>
      <c r="B23" s="39" t="s">
        <v>29</v>
      </c>
      <c r="C23" s="42">
        <v>1</v>
      </c>
      <c r="D23" s="49">
        <v>60000</v>
      </c>
      <c r="E23" s="62" t="s">
        <v>25</v>
      </c>
      <c r="F23" s="45">
        <f>G23/1.58</f>
        <v>79746.83544303797</v>
      </c>
      <c r="G23" s="31">
        <f>D23*2.1</f>
        <v>126000</v>
      </c>
      <c r="H23" s="32"/>
      <c r="I23" s="29"/>
    </row>
    <row r="24" spans="1:9" ht="12">
      <c r="A24" s="33"/>
      <c r="B24" s="39" t="s">
        <v>21</v>
      </c>
      <c r="C24" s="43"/>
      <c r="D24" s="49"/>
      <c r="E24" s="50"/>
      <c r="F24" s="46"/>
      <c r="G24" s="34"/>
      <c r="H24" s="35"/>
      <c r="I24" s="36"/>
    </row>
    <row r="25" spans="1:9" ht="12">
      <c r="A25" s="26"/>
      <c r="B25" s="37"/>
      <c r="C25" s="41"/>
      <c r="D25" s="47"/>
      <c r="E25" s="48"/>
      <c r="F25" s="44"/>
      <c r="G25" s="27"/>
      <c r="H25" s="38"/>
      <c r="I25" s="28"/>
    </row>
    <row r="26" spans="1:9" ht="12">
      <c r="A26" s="30">
        <v>5</v>
      </c>
      <c r="B26" s="39" t="s">
        <v>30</v>
      </c>
      <c r="C26" s="42">
        <v>1</v>
      </c>
      <c r="D26" s="49">
        <v>35000</v>
      </c>
      <c r="E26" s="50" t="s">
        <v>25</v>
      </c>
      <c r="F26" s="45">
        <f>G26/1.58</f>
        <v>46518.98734177215</v>
      </c>
      <c r="G26" s="31">
        <f>D26*2.1</f>
        <v>73500</v>
      </c>
      <c r="H26" s="32"/>
      <c r="I26" s="29"/>
    </row>
    <row r="27" spans="1:9" ht="12">
      <c r="A27" s="33"/>
      <c r="B27" s="39" t="s">
        <v>21</v>
      </c>
      <c r="C27" s="43"/>
      <c r="D27" s="51"/>
      <c r="E27" s="52"/>
      <c r="F27" s="46"/>
      <c r="G27" s="34"/>
      <c r="H27" s="35"/>
      <c r="I27" s="36"/>
    </row>
    <row r="28" spans="1:9" ht="12">
      <c r="A28" s="26"/>
      <c r="B28" s="37"/>
      <c r="C28" s="41"/>
      <c r="D28" s="49"/>
      <c r="E28" s="50"/>
      <c r="F28" s="44"/>
      <c r="G28" s="27"/>
      <c r="H28" s="38"/>
      <c r="I28" s="28"/>
    </row>
    <row r="29" spans="1:9" ht="12">
      <c r="A29" s="30">
        <v>6</v>
      </c>
      <c r="B29" s="39" t="s">
        <v>31</v>
      </c>
      <c r="C29" s="42">
        <v>3</v>
      </c>
      <c r="D29" s="49">
        <v>30000</v>
      </c>
      <c r="E29" s="62" t="s">
        <v>25</v>
      </c>
      <c r="F29" s="45">
        <f>G29/1.58</f>
        <v>39873.417721518985</v>
      </c>
      <c r="G29" s="31">
        <f>D29*2.1</f>
        <v>63000</v>
      </c>
      <c r="H29" s="32"/>
      <c r="I29" s="29"/>
    </row>
    <row r="30" spans="1:9" ht="12">
      <c r="A30" s="33"/>
      <c r="B30" s="39" t="s">
        <v>21</v>
      </c>
      <c r="C30" s="43"/>
      <c r="D30" s="49"/>
      <c r="E30" s="50"/>
      <c r="F30" s="46"/>
      <c r="G30" s="34"/>
      <c r="H30" s="35"/>
      <c r="I30" s="36"/>
    </row>
    <row r="31" spans="1:9" ht="12.75">
      <c r="A31" s="53"/>
      <c r="B31" s="54"/>
      <c r="C31" s="55"/>
      <c r="D31" s="56"/>
      <c r="E31" s="57"/>
      <c r="F31" s="64">
        <f>SUM(F14:F30)</f>
        <v>1142784.8101265822</v>
      </c>
      <c r="G31" s="64">
        <f>SUM(G14:G30)</f>
        <v>1805600</v>
      </c>
      <c r="H31" s="58"/>
      <c r="I31" s="59"/>
    </row>
  </sheetData>
  <sheetProtection/>
  <mergeCells count="4">
    <mergeCell ref="A2:I2"/>
    <mergeCell ref="D10:E10"/>
    <mergeCell ref="D11:E11"/>
    <mergeCell ref="D12:E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64">
      <selection activeCell="E90" sqref="E90"/>
    </sheetView>
  </sheetViews>
  <sheetFormatPr defaultColWidth="9.140625" defaultRowHeight="12.75"/>
  <cols>
    <col min="1" max="1" width="4.57421875" style="12" bestFit="1" customWidth="1"/>
    <col min="2" max="2" width="39.8515625" style="8" customWidth="1"/>
    <col min="3" max="3" width="8.28125" style="8" customWidth="1"/>
    <col min="4" max="4" width="17.421875" style="8" customWidth="1"/>
    <col min="5" max="5" width="20.421875" style="8" customWidth="1"/>
    <col min="6" max="6" width="22.28125" style="8" customWidth="1"/>
    <col min="7" max="7" width="20.140625" style="8" customWidth="1"/>
    <col min="8" max="16384" width="9.140625" style="8" customWidth="1"/>
  </cols>
  <sheetData>
    <row r="1" spans="1:7" ht="12">
      <c r="A1" s="93" t="s">
        <v>32</v>
      </c>
      <c r="B1" s="93"/>
      <c r="C1" s="93"/>
      <c r="D1" s="93"/>
      <c r="E1" s="93"/>
      <c r="F1" s="93"/>
      <c r="G1" s="93"/>
    </row>
    <row r="2" spans="4:7" ht="12">
      <c r="D2" s="65"/>
      <c r="E2" s="65"/>
      <c r="F2" s="12"/>
      <c r="G2" s="12"/>
    </row>
    <row r="3" spans="2:7" ht="12">
      <c r="B3" s="13" t="s">
        <v>0</v>
      </c>
      <c r="C3" s="1"/>
      <c r="D3" s="65"/>
      <c r="E3" s="65"/>
      <c r="F3" s="12"/>
      <c r="G3" s="12"/>
    </row>
    <row r="4" spans="2:7" ht="12">
      <c r="B4" s="13" t="s">
        <v>1</v>
      </c>
      <c r="C4" s="40"/>
      <c r="D4" s="65"/>
      <c r="E4" s="65"/>
      <c r="F4" s="12"/>
      <c r="G4" s="12"/>
    </row>
    <row r="5" spans="2:7" ht="12">
      <c r="B5" s="13" t="s">
        <v>2</v>
      </c>
      <c r="C5" s="1"/>
      <c r="D5" s="65"/>
      <c r="E5" s="65"/>
      <c r="F5" s="12"/>
      <c r="G5" s="12"/>
    </row>
    <row r="6" spans="2:7" ht="12">
      <c r="B6" s="13" t="s">
        <v>3</v>
      </c>
      <c r="C6" s="1"/>
      <c r="D6" s="65"/>
      <c r="E6" s="65"/>
      <c r="F6" s="12"/>
      <c r="G6" s="12"/>
    </row>
    <row r="7" spans="2:7" ht="12">
      <c r="B7" s="13" t="s">
        <v>33</v>
      </c>
      <c r="C7" s="60"/>
      <c r="D7" s="65"/>
      <c r="E7" s="65"/>
      <c r="F7" s="12"/>
      <c r="G7" s="12"/>
    </row>
    <row r="8" spans="4:7" ht="12">
      <c r="D8" s="65"/>
      <c r="E8" s="65"/>
      <c r="F8" s="12"/>
      <c r="G8" s="12"/>
    </row>
    <row r="9" spans="1:7" ht="12">
      <c r="A9" s="72"/>
      <c r="B9" s="73"/>
      <c r="C9" s="18"/>
      <c r="D9" s="74"/>
      <c r="E9" s="74"/>
      <c r="F9" s="17" t="s">
        <v>34</v>
      </c>
      <c r="G9" s="17" t="s">
        <v>35</v>
      </c>
    </row>
    <row r="10" spans="1:7" ht="12">
      <c r="A10" s="75" t="s">
        <v>9</v>
      </c>
      <c r="B10" s="20" t="s">
        <v>5</v>
      </c>
      <c r="C10" s="21" t="s">
        <v>6</v>
      </c>
      <c r="D10" s="76" t="s">
        <v>41</v>
      </c>
      <c r="E10" s="76" t="s">
        <v>42</v>
      </c>
      <c r="F10" s="20" t="s">
        <v>43</v>
      </c>
      <c r="G10" s="20" t="s">
        <v>38</v>
      </c>
    </row>
    <row r="11" spans="1:7" ht="12">
      <c r="A11" s="77" t="s">
        <v>14</v>
      </c>
      <c r="B11" s="78" t="s">
        <v>36</v>
      </c>
      <c r="C11" s="24" t="s">
        <v>7</v>
      </c>
      <c r="D11" s="79" t="s">
        <v>44</v>
      </c>
      <c r="E11" s="79" t="s">
        <v>37</v>
      </c>
      <c r="F11" s="23" t="s">
        <v>45</v>
      </c>
      <c r="G11" s="24" t="s">
        <v>39</v>
      </c>
    </row>
    <row r="12" spans="1:7" ht="12">
      <c r="A12" s="75"/>
      <c r="B12" s="80"/>
      <c r="C12" s="81"/>
      <c r="D12" s="76"/>
      <c r="E12" s="82"/>
      <c r="F12" s="20"/>
      <c r="G12" s="21"/>
    </row>
    <row r="13" spans="1:7" ht="12">
      <c r="A13" s="42">
        <v>1</v>
      </c>
      <c r="B13" s="39" t="s">
        <v>46</v>
      </c>
      <c r="C13" s="66">
        <v>2</v>
      </c>
      <c r="D13" s="67">
        <v>50000</v>
      </c>
      <c r="E13" s="68">
        <f>D13*C13</f>
        <v>100000</v>
      </c>
      <c r="F13" s="32"/>
      <c r="G13" s="30"/>
    </row>
    <row r="14" spans="1:7" ht="12">
      <c r="A14" s="43"/>
      <c r="B14" s="5" t="s">
        <v>40</v>
      </c>
      <c r="C14" s="69"/>
      <c r="D14" s="70"/>
      <c r="E14" s="71"/>
      <c r="F14" s="33"/>
      <c r="G14" s="33"/>
    </row>
    <row r="15" spans="1:7" ht="12">
      <c r="A15" s="41"/>
      <c r="B15" s="86"/>
      <c r="C15" s="87"/>
      <c r="D15" s="88"/>
      <c r="E15" s="89"/>
      <c r="F15" s="26"/>
      <c r="G15" s="26"/>
    </row>
    <row r="16" spans="1:7" ht="12">
      <c r="A16" s="42">
        <v>2</v>
      </c>
      <c r="B16" s="39" t="s">
        <v>47</v>
      </c>
      <c r="C16" s="66">
        <v>1</v>
      </c>
      <c r="D16" s="67">
        <v>20000</v>
      </c>
      <c r="E16" s="68">
        <f>D16*C16</f>
        <v>20000</v>
      </c>
      <c r="F16" s="30"/>
      <c r="G16" s="30"/>
    </row>
    <row r="17" spans="1:7" ht="12">
      <c r="A17" s="43"/>
      <c r="B17" s="5" t="s">
        <v>40</v>
      </c>
      <c r="C17" s="69"/>
      <c r="D17" s="70"/>
      <c r="E17" s="71"/>
      <c r="F17" s="33"/>
      <c r="G17" s="33"/>
    </row>
    <row r="18" spans="1:7" ht="12">
      <c r="A18" s="41"/>
      <c r="B18" s="86"/>
      <c r="C18" s="87"/>
      <c r="D18" s="88"/>
      <c r="E18" s="89"/>
      <c r="F18" s="26"/>
      <c r="G18" s="26"/>
    </row>
    <row r="19" spans="1:7" ht="12">
      <c r="A19" s="42">
        <v>3</v>
      </c>
      <c r="B19" s="39" t="s">
        <v>48</v>
      </c>
      <c r="C19" s="66">
        <v>2</v>
      </c>
      <c r="D19" s="67">
        <v>230000</v>
      </c>
      <c r="E19" s="68">
        <f>D19*C19</f>
        <v>460000</v>
      </c>
      <c r="F19" s="30"/>
      <c r="G19" s="30"/>
    </row>
    <row r="20" spans="1:7" ht="12">
      <c r="A20" s="43"/>
      <c r="B20" s="5" t="s">
        <v>40</v>
      </c>
      <c r="C20" s="69"/>
      <c r="D20" s="70"/>
      <c r="E20" s="71"/>
      <c r="F20" s="33"/>
      <c r="G20" s="33"/>
    </row>
    <row r="21" spans="1:7" ht="12">
      <c r="A21" s="41"/>
      <c r="B21" s="86"/>
      <c r="C21" s="87"/>
      <c r="D21" s="88"/>
      <c r="E21" s="89"/>
      <c r="F21" s="26"/>
      <c r="G21" s="26"/>
    </row>
    <row r="22" spans="1:7" ht="12">
      <c r="A22" s="42">
        <v>4</v>
      </c>
      <c r="B22" s="39" t="s">
        <v>49</v>
      </c>
      <c r="C22" s="66">
        <v>2</v>
      </c>
      <c r="D22" s="67">
        <v>450000</v>
      </c>
      <c r="E22" s="68">
        <f>D22*C22</f>
        <v>900000</v>
      </c>
      <c r="F22" s="30"/>
      <c r="G22" s="30"/>
    </row>
    <row r="23" spans="1:7" ht="12">
      <c r="A23" s="43"/>
      <c r="B23" s="5" t="s">
        <v>40</v>
      </c>
      <c r="C23" s="69"/>
      <c r="D23" s="70"/>
      <c r="E23" s="71"/>
      <c r="F23" s="33"/>
      <c r="G23" s="33"/>
    </row>
    <row r="24" spans="1:7" ht="12">
      <c r="A24" s="41"/>
      <c r="B24" s="86"/>
      <c r="C24" s="87"/>
      <c r="D24" s="88"/>
      <c r="E24" s="89"/>
      <c r="F24" s="26"/>
      <c r="G24" s="26"/>
    </row>
    <row r="25" spans="1:7" ht="12">
      <c r="A25" s="42">
        <v>5</v>
      </c>
      <c r="B25" s="39" t="s">
        <v>50</v>
      </c>
      <c r="C25" s="66">
        <v>1</v>
      </c>
      <c r="D25" s="67">
        <v>40000</v>
      </c>
      <c r="E25" s="68">
        <f>D25*C25</f>
        <v>40000</v>
      </c>
      <c r="F25" s="30"/>
      <c r="G25" s="30"/>
    </row>
    <row r="26" spans="1:7" ht="12">
      <c r="A26" s="43"/>
      <c r="B26" s="5" t="s">
        <v>40</v>
      </c>
      <c r="C26" s="69"/>
      <c r="D26" s="70"/>
      <c r="E26" s="71"/>
      <c r="F26" s="33"/>
      <c r="G26" s="33"/>
    </row>
    <row r="27" spans="1:7" ht="12">
      <c r="A27" s="41"/>
      <c r="B27" s="86"/>
      <c r="C27" s="87"/>
      <c r="D27" s="88"/>
      <c r="E27" s="89"/>
      <c r="F27" s="26"/>
      <c r="G27" s="26"/>
    </row>
    <row r="28" spans="1:7" ht="12">
      <c r="A28" s="42">
        <v>6</v>
      </c>
      <c r="B28" s="39" t="s">
        <v>51</v>
      </c>
      <c r="C28" s="66">
        <v>1</v>
      </c>
      <c r="D28" s="67">
        <v>300000</v>
      </c>
      <c r="E28" s="68">
        <f>D28*C28</f>
        <v>300000</v>
      </c>
      <c r="F28" s="30"/>
      <c r="G28" s="30"/>
    </row>
    <row r="29" spans="1:7" ht="12">
      <c r="A29" s="43"/>
      <c r="B29" s="5" t="s">
        <v>40</v>
      </c>
      <c r="C29" s="69"/>
      <c r="D29" s="70"/>
      <c r="E29" s="71"/>
      <c r="F29" s="33"/>
      <c r="G29" s="33"/>
    </row>
    <row r="30" spans="1:7" ht="12">
      <c r="A30" s="41"/>
      <c r="B30" s="86"/>
      <c r="C30" s="87"/>
      <c r="D30" s="88"/>
      <c r="E30" s="89"/>
      <c r="F30" s="26"/>
      <c r="G30" s="26"/>
    </row>
    <row r="31" spans="1:7" ht="12">
      <c r="A31" s="42">
        <v>7</v>
      </c>
      <c r="B31" s="39" t="s">
        <v>52</v>
      </c>
      <c r="C31" s="66">
        <v>1</v>
      </c>
      <c r="D31" s="67">
        <v>150000</v>
      </c>
      <c r="E31" s="68">
        <f>D31*C31</f>
        <v>150000</v>
      </c>
      <c r="F31" s="30"/>
      <c r="G31" s="30"/>
    </row>
    <row r="32" spans="1:7" ht="12">
      <c r="A32" s="43"/>
      <c r="B32" s="5" t="s">
        <v>40</v>
      </c>
      <c r="C32" s="69"/>
      <c r="D32" s="70"/>
      <c r="E32" s="71"/>
      <c r="F32" s="33"/>
      <c r="G32" s="33"/>
    </row>
    <row r="33" spans="1:7" ht="12">
      <c r="A33" s="41"/>
      <c r="B33" s="86"/>
      <c r="C33" s="87"/>
      <c r="D33" s="88"/>
      <c r="E33" s="89"/>
      <c r="F33" s="26"/>
      <c r="G33" s="26"/>
    </row>
    <row r="34" spans="1:7" ht="12">
      <c r="A34" s="42">
        <v>8</v>
      </c>
      <c r="B34" s="39" t="s">
        <v>53</v>
      </c>
      <c r="C34" s="66">
        <v>1</v>
      </c>
      <c r="D34" s="67">
        <v>50000</v>
      </c>
      <c r="E34" s="68">
        <f>D34*C34</f>
        <v>50000</v>
      </c>
      <c r="F34" s="30"/>
      <c r="G34" s="30"/>
    </row>
    <row r="35" spans="1:7" ht="12">
      <c r="A35" s="43"/>
      <c r="B35" s="5" t="s">
        <v>40</v>
      </c>
      <c r="C35" s="69"/>
      <c r="D35" s="70"/>
      <c r="E35" s="71"/>
      <c r="F35" s="33"/>
      <c r="G35" s="33"/>
    </row>
    <row r="36" spans="1:7" ht="12">
      <c r="A36" s="41"/>
      <c r="B36" s="86"/>
      <c r="C36" s="87"/>
      <c r="D36" s="88"/>
      <c r="E36" s="89"/>
      <c r="F36" s="26"/>
      <c r="G36" s="26"/>
    </row>
    <row r="37" spans="1:7" ht="12">
      <c r="A37" s="42">
        <v>9</v>
      </c>
      <c r="B37" s="39" t="s">
        <v>54</v>
      </c>
      <c r="C37" s="66">
        <v>1</v>
      </c>
      <c r="D37" s="67">
        <v>40000</v>
      </c>
      <c r="E37" s="68">
        <f>D37*C37</f>
        <v>40000</v>
      </c>
      <c r="F37" s="30"/>
      <c r="G37" s="30"/>
    </row>
    <row r="38" spans="1:7" ht="12">
      <c r="A38" s="43"/>
      <c r="B38" s="5" t="s">
        <v>40</v>
      </c>
      <c r="C38" s="69"/>
      <c r="D38" s="70"/>
      <c r="E38" s="71"/>
      <c r="F38" s="33"/>
      <c r="G38" s="33"/>
    </row>
    <row r="39" spans="1:7" ht="12">
      <c r="A39" s="41"/>
      <c r="B39" s="86"/>
      <c r="C39" s="87"/>
      <c r="D39" s="88"/>
      <c r="E39" s="89"/>
      <c r="F39" s="26"/>
      <c r="G39" s="26"/>
    </row>
    <row r="40" spans="1:7" ht="12">
      <c r="A40" s="42">
        <v>10</v>
      </c>
      <c r="B40" s="39" t="s">
        <v>55</v>
      </c>
      <c r="C40" s="66">
        <v>1</v>
      </c>
      <c r="D40" s="67">
        <v>20000</v>
      </c>
      <c r="E40" s="68">
        <f>D40*C40</f>
        <v>20000</v>
      </c>
      <c r="F40" s="30"/>
      <c r="G40" s="30"/>
    </row>
    <row r="41" spans="1:7" ht="12">
      <c r="A41" s="43"/>
      <c r="B41" s="5" t="s">
        <v>40</v>
      </c>
      <c r="C41" s="69"/>
      <c r="D41" s="70"/>
      <c r="E41" s="71"/>
      <c r="F41" s="33"/>
      <c r="G41" s="33"/>
    </row>
    <row r="42" spans="1:7" ht="12">
      <c r="A42" s="42"/>
      <c r="B42" s="39"/>
      <c r="C42" s="66"/>
      <c r="D42" s="67"/>
      <c r="E42" s="85"/>
      <c r="F42" s="30"/>
      <c r="G42" s="30"/>
    </row>
    <row r="43" spans="1:7" ht="12">
      <c r="A43" s="42">
        <v>11</v>
      </c>
      <c r="B43" s="39" t="s">
        <v>56</v>
      </c>
      <c r="C43" s="66">
        <v>1</v>
      </c>
      <c r="D43" s="67">
        <v>40000</v>
      </c>
      <c r="E43" s="68">
        <f>D43*C43</f>
        <v>40000</v>
      </c>
      <c r="F43" s="30"/>
      <c r="G43" s="30"/>
    </row>
    <row r="44" spans="1:7" ht="12">
      <c r="A44" s="42"/>
      <c r="B44" s="5" t="s">
        <v>40</v>
      </c>
      <c r="C44" s="66"/>
      <c r="D44" s="67"/>
      <c r="E44" s="85"/>
      <c r="F44" s="30"/>
      <c r="G44" s="30"/>
    </row>
    <row r="45" spans="1:7" ht="12">
      <c r="A45" s="41"/>
      <c r="B45" s="86"/>
      <c r="C45" s="87"/>
      <c r="D45" s="88"/>
      <c r="E45" s="89"/>
      <c r="F45" s="26"/>
      <c r="G45" s="26"/>
    </row>
    <row r="46" spans="1:7" ht="12">
      <c r="A46" s="42">
        <v>12</v>
      </c>
      <c r="B46" s="39" t="s">
        <v>57</v>
      </c>
      <c r="C46" s="66">
        <v>1</v>
      </c>
      <c r="D46" s="67">
        <v>4000</v>
      </c>
      <c r="E46" s="68">
        <f>D46*C46</f>
        <v>4000</v>
      </c>
      <c r="F46" s="30"/>
      <c r="G46" s="30"/>
    </row>
    <row r="47" spans="1:7" ht="12">
      <c r="A47" s="43"/>
      <c r="B47" s="5" t="s">
        <v>40</v>
      </c>
      <c r="C47" s="69"/>
      <c r="D47" s="70"/>
      <c r="E47" s="71"/>
      <c r="F47" s="33"/>
      <c r="G47" s="33"/>
    </row>
    <row r="48" spans="1:7" ht="12">
      <c r="A48" s="41"/>
      <c r="B48" s="86"/>
      <c r="C48" s="87"/>
      <c r="D48" s="88"/>
      <c r="E48" s="89"/>
      <c r="F48" s="26"/>
      <c r="G48" s="26"/>
    </row>
    <row r="49" spans="1:7" ht="12">
      <c r="A49" s="42">
        <v>13</v>
      </c>
      <c r="B49" s="39" t="s">
        <v>58</v>
      </c>
      <c r="C49" s="66">
        <v>1</v>
      </c>
      <c r="D49" s="67">
        <v>7000</v>
      </c>
      <c r="E49" s="68">
        <f>D49*C49</f>
        <v>7000</v>
      </c>
      <c r="F49" s="30"/>
      <c r="G49" s="30"/>
    </row>
    <row r="50" spans="1:7" ht="12">
      <c r="A50" s="43"/>
      <c r="B50" s="5" t="s">
        <v>40</v>
      </c>
      <c r="C50" s="69"/>
      <c r="D50" s="70"/>
      <c r="E50" s="71"/>
      <c r="F50" s="33"/>
      <c r="G50" s="33"/>
    </row>
    <row r="51" spans="1:7" ht="12">
      <c r="A51" s="41"/>
      <c r="B51" s="86"/>
      <c r="C51" s="87"/>
      <c r="D51" s="88"/>
      <c r="E51" s="89"/>
      <c r="F51" s="26"/>
      <c r="G51" s="26"/>
    </row>
    <row r="52" spans="1:7" ht="12">
      <c r="A52" s="42">
        <v>14</v>
      </c>
      <c r="B52" s="39" t="s">
        <v>59</v>
      </c>
      <c r="C52" s="66">
        <v>1</v>
      </c>
      <c r="D52" s="67">
        <v>10000</v>
      </c>
      <c r="E52" s="68">
        <f>D52*C52</f>
        <v>10000</v>
      </c>
      <c r="F52" s="30"/>
      <c r="G52" s="30"/>
    </row>
    <row r="53" spans="1:7" ht="12">
      <c r="A53" s="43"/>
      <c r="B53" s="5" t="s">
        <v>40</v>
      </c>
      <c r="C53" s="69"/>
      <c r="D53" s="70"/>
      <c r="E53" s="71"/>
      <c r="F53" s="33"/>
      <c r="G53" s="33"/>
    </row>
    <row r="54" spans="1:7" ht="12">
      <c r="A54" s="41"/>
      <c r="B54" s="86"/>
      <c r="C54" s="87"/>
      <c r="D54" s="88"/>
      <c r="E54" s="89"/>
      <c r="F54" s="26"/>
      <c r="G54" s="26"/>
    </row>
    <row r="55" spans="1:7" ht="12">
      <c r="A55" s="42">
        <v>15</v>
      </c>
      <c r="B55" s="39" t="s">
        <v>60</v>
      </c>
      <c r="C55" s="66">
        <v>1</v>
      </c>
      <c r="D55" s="67">
        <v>15000</v>
      </c>
      <c r="E55" s="68">
        <f>D55*C55</f>
        <v>15000</v>
      </c>
      <c r="F55" s="30"/>
      <c r="G55" s="30"/>
    </row>
    <row r="56" spans="1:7" ht="12">
      <c r="A56" s="43"/>
      <c r="B56" s="5" t="s">
        <v>40</v>
      </c>
      <c r="C56" s="69"/>
      <c r="D56" s="70"/>
      <c r="E56" s="71"/>
      <c r="F56" s="33"/>
      <c r="G56" s="33"/>
    </row>
    <row r="57" spans="1:7" ht="12">
      <c r="A57" s="41"/>
      <c r="B57" s="86"/>
      <c r="C57" s="87"/>
      <c r="D57" s="88"/>
      <c r="E57" s="89"/>
      <c r="F57" s="26"/>
      <c r="G57" s="26"/>
    </row>
    <row r="58" spans="1:7" ht="12">
      <c r="A58" s="42">
        <v>16</v>
      </c>
      <c r="B58" s="39" t="s">
        <v>68</v>
      </c>
      <c r="C58" s="66">
        <v>1</v>
      </c>
      <c r="D58" s="67">
        <v>35000</v>
      </c>
      <c r="E58" s="68">
        <f>D58*C58</f>
        <v>35000</v>
      </c>
      <c r="F58" s="30"/>
      <c r="G58" s="30"/>
    </row>
    <row r="59" spans="1:7" ht="12">
      <c r="A59" s="43"/>
      <c r="B59" s="5" t="s">
        <v>40</v>
      </c>
      <c r="C59" s="69"/>
      <c r="D59" s="70"/>
      <c r="E59" s="71"/>
      <c r="F59" s="33"/>
      <c r="G59" s="33"/>
    </row>
    <row r="60" spans="1:7" ht="12">
      <c r="A60" s="41"/>
      <c r="B60" s="86"/>
      <c r="C60" s="87"/>
      <c r="D60" s="88"/>
      <c r="E60" s="89"/>
      <c r="F60" s="26"/>
      <c r="G60" s="26"/>
    </row>
    <row r="61" spans="1:7" ht="12">
      <c r="A61" s="42">
        <v>17</v>
      </c>
      <c r="B61" s="39" t="s">
        <v>61</v>
      </c>
      <c r="C61" s="66">
        <v>10</v>
      </c>
      <c r="D61" s="67">
        <v>2500</v>
      </c>
      <c r="E61" s="68">
        <f>D61*C61</f>
        <v>25000</v>
      </c>
      <c r="F61" s="30"/>
      <c r="G61" s="30"/>
    </row>
    <row r="62" spans="1:7" ht="12">
      <c r="A62" s="43"/>
      <c r="B62" s="5" t="s">
        <v>40</v>
      </c>
      <c r="C62" s="69"/>
      <c r="D62" s="70"/>
      <c r="E62" s="71"/>
      <c r="F62" s="33"/>
      <c r="G62" s="33"/>
    </row>
    <row r="63" spans="1:7" ht="12">
      <c r="A63" s="41"/>
      <c r="B63" s="86"/>
      <c r="C63" s="87"/>
      <c r="D63" s="88"/>
      <c r="E63" s="89"/>
      <c r="F63" s="26"/>
      <c r="G63" s="26"/>
    </row>
    <row r="64" spans="1:7" ht="12">
      <c r="A64" s="42">
        <v>18</v>
      </c>
      <c r="B64" s="39" t="s">
        <v>62</v>
      </c>
      <c r="C64" s="66">
        <v>10</v>
      </c>
      <c r="D64" s="67">
        <v>2000</v>
      </c>
      <c r="E64" s="68">
        <f>D64*C64</f>
        <v>20000</v>
      </c>
      <c r="F64" s="30"/>
      <c r="G64" s="30"/>
    </row>
    <row r="65" spans="1:7" ht="12">
      <c r="A65" s="43"/>
      <c r="B65" s="5" t="s">
        <v>40</v>
      </c>
      <c r="C65" s="69"/>
      <c r="D65" s="70"/>
      <c r="E65" s="71"/>
      <c r="F65" s="33"/>
      <c r="G65" s="33"/>
    </row>
    <row r="66" spans="1:7" ht="12">
      <c r="A66" s="41"/>
      <c r="B66" s="86"/>
      <c r="C66" s="87"/>
      <c r="D66" s="88"/>
      <c r="E66" s="89"/>
      <c r="F66" s="26"/>
      <c r="G66" s="26"/>
    </row>
    <row r="67" spans="1:7" ht="12">
      <c r="A67" s="42">
        <v>19</v>
      </c>
      <c r="B67" s="39" t="s">
        <v>63</v>
      </c>
      <c r="C67" s="66">
        <v>5</v>
      </c>
      <c r="D67" s="67">
        <v>30000</v>
      </c>
      <c r="E67" s="68">
        <f>D67*C67</f>
        <v>150000</v>
      </c>
      <c r="F67" s="30"/>
      <c r="G67" s="30"/>
    </row>
    <row r="68" spans="1:7" ht="12">
      <c r="A68" s="43"/>
      <c r="B68" s="5" t="s">
        <v>40</v>
      </c>
      <c r="C68" s="69"/>
      <c r="D68" s="70"/>
      <c r="E68" s="71"/>
      <c r="F68" s="33"/>
      <c r="G68" s="33"/>
    </row>
    <row r="69" spans="1:7" ht="12">
      <c r="A69" s="41"/>
      <c r="B69" s="86"/>
      <c r="C69" s="87"/>
      <c r="D69" s="88"/>
      <c r="E69" s="89"/>
      <c r="F69" s="26"/>
      <c r="G69" s="26"/>
    </row>
    <row r="70" spans="1:7" ht="12">
      <c r="A70" s="42">
        <v>20</v>
      </c>
      <c r="B70" s="39" t="s">
        <v>64</v>
      </c>
      <c r="C70" s="66">
        <v>3</v>
      </c>
      <c r="D70" s="67">
        <v>50000</v>
      </c>
      <c r="E70" s="68">
        <f>D70*C70</f>
        <v>150000</v>
      </c>
      <c r="F70" s="30"/>
      <c r="G70" s="30"/>
    </row>
    <row r="71" spans="1:7" ht="12">
      <c r="A71" s="43"/>
      <c r="B71" s="5" t="s">
        <v>40</v>
      </c>
      <c r="C71" s="69"/>
      <c r="D71" s="70"/>
      <c r="E71" s="71"/>
      <c r="F71" s="33"/>
      <c r="G71" s="33"/>
    </row>
    <row r="72" spans="1:7" ht="12">
      <c r="A72" s="41"/>
      <c r="B72" s="86"/>
      <c r="C72" s="87"/>
      <c r="D72" s="88"/>
      <c r="E72" s="89"/>
      <c r="F72" s="26"/>
      <c r="G72" s="26"/>
    </row>
    <row r="73" spans="1:7" ht="12">
      <c r="A73" s="42">
        <v>21</v>
      </c>
      <c r="B73" s="39" t="s">
        <v>65</v>
      </c>
      <c r="C73" s="66">
        <v>3</v>
      </c>
      <c r="D73" s="67">
        <v>25000</v>
      </c>
      <c r="E73" s="68">
        <f>D73*C73</f>
        <v>75000</v>
      </c>
      <c r="F73" s="30"/>
      <c r="G73" s="30"/>
    </row>
    <row r="74" spans="1:7" ht="12">
      <c r="A74" s="43"/>
      <c r="B74" s="5" t="s">
        <v>40</v>
      </c>
      <c r="C74" s="69"/>
      <c r="D74" s="70"/>
      <c r="E74" s="71"/>
      <c r="F74" s="33"/>
      <c r="G74" s="33"/>
    </row>
    <row r="75" spans="1:7" ht="12">
      <c r="A75" s="41"/>
      <c r="B75" s="86"/>
      <c r="C75" s="87"/>
      <c r="D75" s="88"/>
      <c r="E75" s="89"/>
      <c r="F75" s="26"/>
      <c r="G75" s="26"/>
    </row>
    <row r="76" spans="1:7" ht="12">
      <c r="A76" s="42">
        <v>22</v>
      </c>
      <c r="B76" s="39" t="s">
        <v>66</v>
      </c>
      <c r="C76" s="66">
        <v>3</v>
      </c>
      <c r="D76" s="67">
        <v>40000</v>
      </c>
      <c r="E76" s="68">
        <f>D76*C76</f>
        <v>120000</v>
      </c>
      <c r="F76" s="30"/>
      <c r="G76" s="30"/>
    </row>
    <row r="77" spans="1:7" ht="12">
      <c r="A77" s="43"/>
      <c r="B77" s="5" t="s">
        <v>40</v>
      </c>
      <c r="C77" s="69"/>
      <c r="D77" s="70"/>
      <c r="E77" s="71"/>
      <c r="F77" s="33"/>
      <c r="G77" s="33"/>
    </row>
    <row r="78" spans="1:7" ht="12">
      <c r="A78" s="41"/>
      <c r="B78" s="28"/>
      <c r="C78" s="83"/>
      <c r="D78" s="28"/>
      <c r="E78" s="90"/>
      <c r="F78" s="28"/>
      <c r="G78" s="28"/>
    </row>
    <row r="79" spans="1:7" ht="12">
      <c r="A79" s="42">
        <v>23</v>
      </c>
      <c r="B79" s="29" t="s">
        <v>67</v>
      </c>
      <c r="C79" s="66">
        <v>1</v>
      </c>
      <c r="D79" s="67">
        <v>30000</v>
      </c>
      <c r="E79" s="68">
        <f>D79*C79</f>
        <v>30000</v>
      </c>
      <c r="F79" s="29"/>
      <c r="G79" s="29"/>
    </row>
    <row r="80" spans="1:7" ht="12">
      <c r="A80" s="43"/>
      <c r="B80" s="5" t="s">
        <v>40</v>
      </c>
      <c r="C80" s="84"/>
      <c r="D80" s="36"/>
      <c r="E80" s="91"/>
      <c r="F80" s="36"/>
      <c r="G80" s="36"/>
    </row>
    <row r="81" spans="1:7" ht="12">
      <c r="A81" s="53"/>
      <c r="B81" s="59"/>
      <c r="C81" s="59"/>
      <c r="D81" s="59"/>
      <c r="E81" s="92">
        <f>SUM(E12:E80)</f>
        <v>2761000</v>
      </c>
      <c r="F81" s="59"/>
      <c r="G81" s="5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</dc:creator>
  <cp:keywords/>
  <dc:description/>
  <cp:lastModifiedBy>Windows Kullanıcısı</cp:lastModifiedBy>
  <cp:lastPrinted>2011-02-08T10:22:03Z</cp:lastPrinted>
  <dcterms:created xsi:type="dcterms:W3CDTF">2002-08-19T13:22:52Z</dcterms:created>
  <dcterms:modified xsi:type="dcterms:W3CDTF">2018-02-27T09:13:15Z</dcterms:modified>
  <cp:category/>
  <cp:version/>
  <cp:contentType/>
  <cp:contentStatus/>
</cp:coreProperties>
</file>